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оживание" sheetId="1" r:id="rId1"/>
  </sheets>
  <definedNames>
    <definedName name="_ftn1" localSheetId="0">Проживание!$A$42</definedName>
    <definedName name="_ftnref1" localSheetId="0">Проживание!$A$23</definedName>
    <definedName name="_xlnm.Print_Area" localSheetId="0">Проживание!$A$1:$F$64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F63" i="1"/>
  <c r="E63" i="1"/>
  <c r="F62" i="1"/>
  <c r="E62" i="1"/>
  <c r="F61" i="1"/>
  <c r="E61" i="1"/>
  <c r="F60" i="1"/>
  <c r="E60" i="1"/>
  <c r="F58" i="1"/>
  <c r="E58" i="1"/>
  <c r="F57" i="1"/>
  <c r="F56" i="1"/>
  <c r="F55" i="1"/>
  <c r="E55" i="1"/>
  <c r="F54" i="1"/>
  <c r="E54" i="1"/>
  <c r="F52" i="1"/>
  <c r="E52" i="1"/>
  <c r="F51" i="1"/>
  <c r="E51" i="1"/>
  <c r="F49" i="1"/>
  <c r="E49" i="1"/>
  <c r="F48" i="1"/>
  <c r="E48" i="1"/>
  <c r="F46" i="1"/>
  <c r="E46" i="1"/>
  <c r="F45" i="1"/>
  <c r="E45" i="1"/>
  <c r="F6" i="1" l="1"/>
  <c r="F5" i="1"/>
  <c r="E8" i="1"/>
  <c r="E9" i="1"/>
  <c r="E11" i="1"/>
  <c r="E12" i="1"/>
  <c r="E14" i="1"/>
  <c r="E15" i="1"/>
  <c r="E17" i="1"/>
  <c r="E18" i="1"/>
  <c r="E20" i="1"/>
  <c r="E21" i="1"/>
  <c r="E22" i="1"/>
  <c r="E23" i="1"/>
  <c r="E24" i="1"/>
  <c r="E25" i="1"/>
  <c r="E27" i="1"/>
  <c r="E28" i="1"/>
  <c r="E29" i="1"/>
  <c r="E30" i="1"/>
  <c r="E31" i="1"/>
  <c r="F8" i="1" l="1"/>
  <c r="F11" i="1"/>
  <c r="F12" i="1"/>
  <c r="F14" i="1"/>
  <c r="F15" i="1"/>
  <c r="F17" i="1"/>
  <c r="F18" i="1"/>
  <c r="F20" i="1"/>
  <c r="F21" i="1"/>
  <c r="F22" i="1"/>
  <c r="F23" i="1"/>
  <c r="F24" i="1"/>
  <c r="F25" i="1"/>
  <c r="F27" i="1"/>
  <c r="F28" i="1"/>
  <c r="F29" i="1"/>
  <c r="F30" i="1"/>
  <c r="F31" i="1"/>
  <c r="F9" i="1"/>
  <c r="E35" i="1"/>
  <c r="F35" i="1" s="1"/>
  <c r="E34" i="1"/>
  <c r="F34" i="1" s="1"/>
  <c r="E33" i="1"/>
  <c r="F33" i="1" s="1"/>
  <c r="E32" i="1"/>
  <c r="F32" i="1" s="1"/>
  <c r="D37" i="1" l="1"/>
  <c r="D36" i="1"/>
  <c r="D35" i="1"/>
</calcChain>
</file>

<file path=xl/sharedStrings.xml><?xml version="1.0" encoding="utf-8"?>
<sst xmlns="http://schemas.openxmlformats.org/spreadsheetml/2006/main" count="115" uniqueCount="55">
  <si>
    <t>на услуги по охотхозяйственной деятельности</t>
  </si>
  <si>
    <t>Наименование услуги</t>
  </si>
  <si>
    <t>Ед. изм.</t>
  </si>
  <si>
    <t>сеанс (2 часа)</t>
  </si>
  <si>
    <t xml:space="preserve">2. Услуги сауны на охотничьем комплексе «Сосновый бор» аг.Добромысли </t>
  </si>
  <si>
    <t xml:space="preserve">    большая беседка</t>
  </si>
  <si>
    <t>2 часа</t>
  </si>
  <si>
    <t xml:space="preserve">     малая беседка</t>
  </si>
  <si>
    <t>до 4 человек</t>
  </si>
  <si>
    <t>сутки</t>
  </si>
  <si>
    <t>каждый следующий человек</t>
  </si>
  <si>
    <t>до 10 человек</t>
  </si>
  <si>
    <t>сутки/чел</t>
  </si>
  <si>
    <t xml:space="preserve">    1-  местной</t>
  </si>
  <si>
    <t xml:space="preserve">    2-х местной</t>
  </si>
  <si>
    <t xml:space="preserve">    4-х местной</t>
  </si>
  <si>
    <t>час</t>
  </si>
  <si>
    <t>-</t>
  </si>
  <si>
    <t>1 машино-час</t>
  </si>
  <si>
    <t>км</t>
  </si>
  <si>
    <t>17. Организация экскурсии</t>
  </si>
  <si>
    <t xml:space="preserve"> в т.ч. Экскурсионное обслуживание УК" Лиозненский военно- исторический музей"</t>
  </si>
  <si>
    <t>15.Услуга пользование автомобилем ГАЗ 330273</t>
  </si>
  <si>
    <t>16.Услуга пользование автомобилем ГАЗ 330274</t>
  </si>
  <si>
    <t>17.Услуга пользование снегохода SCANDIC WT 550F NU 2014</t>
  </si>
  <si>
    <t>18. Услуга стрельба из лука по мешеням</t>
  </si>
  <si>
    <t>ОТПУСКНЫЕ ЦЕНЫ</t>
  </si>
  <si>
    <t>Отпускная цена белорусских рублей, без НДС</t>
  </si>
  <si>
    <t>Отпускная цена белорусских рублей, с НДС по ставке 20%</t>
  </si>
  <si>
    <t>Сумма НДС белорусских рублей</t>
  </si>
  <si>
    <t>х</t>
  </si>
  <si>
    <t>1. Проживание в доме охотника «Лесной кордон» д.Старь для граждан Республики Беларусь, в том числе:</t>
  </si>
  <si>
    <t>2. Проживание в доме охотника «Лесной кордон» д. Старь для иностранных граждан, в том числе:</t>
  </si>
  <si>
    <t>3. Проживание в охотничьем комплексе «Сосновый бор» аг. Добромысли для граждан Республики Беларусь, в том числе:</t>
  </si>
  <si>
    <t>4. Проживание в охотничьем комплексе «Сосновый бор» аг. Добромысли для иностранных граждан, в том числе:</t>
  </si>
  <si>
    <t>5. Услуги сауны на доме охотника «Лесной кордон» д.Старь</t>
  </si>
  <si>
    <t xml:space="preserve">6. Услуги сауны на охотничьем комплексе «Сосновый бор» аг.Добромысли </t>
  </si>
  <si>
    <t xml:space="preserve">7. Аренда  охотничьего комплекса «Сосновый бор» аг. Добромысли. дома охотника «Лесной кордон» д.Старь (от 2 часов) </t>
  </si>
  <si>
    <t>8. Услуга пользование палаткой</t>
  </si>
  <si>
    <t>9. Услуга пользование мангалом</t>
  </si>
  <si>
    <t>10. Услуга прогулка по экологической тропе</t>
  </si>
  <si>
    <t>1. Услуги сауны на доме охотника «Лесной кордон» д.Старь</t>
  </si>
  <si>
    <t>3. За пользование беседкой в охотничьем комплексе «Сосновый бор» аг. Добромысли:</t>
  </si>
  <si>
    <t>4. Проживание в доме охотника «Лесной кордон» д.Старь для граждан Республики Беларусь, в том числе:</t>
  </si>
  <si>
    <t>5. Проживание в доме охотника «Лесной кордон» д. Старь для иностранных граждан, в том числе:</t>
  </si>
  <si>
    <t>6. Проживание в охотничьем комплексе «Сосновый бор» аг. Добромысли для граждан Республики Беларусь, в том числе:</t>
  </si>
  <si>
    <t>7. Проживание в охотничьем комплексе «Сосновый бор» аг. Добромысли для иностранных граждан, в том числе:</t>
  </si>
  <si>
    <t>8. Проживание в охотничьем комплексе «Сосновый бор» аг. Добромысли для работников организаций системы Минлесхоза для участников проверок. Проводимых в учреждении</t>
  </si>
  <si>
    <t>9. Проживание в доме охотника «Кордон лесника» д.Старь для работников организаций системы Минлесхоза, для участников проверок, проводимых в учреждении</t>
  </si>
  <si>
    <t>10. Проживание в доме охотника «Кордон лесника» д.Старь, в охотничьем комплексе «Сосновый бор» аг. Добромысли</t>
  </si>
  <si>
    <t xml:space="preserve">11. Аренда  охотничьего комплекса «Сосновый бор» аг. Добромысли, дома охотника «Кордон лесника» д.Старь (от 2 часов) </t>
  </si>
  <si>
    <t>12. Услуга пользование палаткой</t>
  </si>
  <si>
    <t>13. Услуга пользование мангалом</t>
  </si>
  <si>
    <t>14. Услуга прогулка по экологической тропе</t>
  </si>
  <si>
    <t>на услуги по охотхозяйственной деятельности                                                                                                                                                                                                       в новогодний период (25.12.2021 по 14.01.2022), а также на период Славянского базара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</si>
</sst>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/>
    <xf numFmtId="2" fontId="1" fillId="0" borderId="1" xfId="0" applyNumberFormat="1" applyFont="1" applyBorder="1"/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topLeftCell="A31" zoomScale="70" zoomScaleNormal="100" zoomScaleSheetLayoutView="70" workbookViewId="0">
      <selection activeCell="A41" sqref="A41:F41"/>
    </sheetView>
  </sheetViews>
  <sheetFormatPr defaultRowHeight="18.75" x14ac:dyDescent="0.3"/>
  <cols>
    <col min="1" max="1" width="82.42578125" style="16" customWidth="1"/>
    <col min="2" max="2" width="18.7109375" style="16" customWidth="1"/>
    <col min="3" max="3" width="21.85546875" style="16" hidden="1" customWidth="1"/>
    <col min="4" max="4" width="25.28515625" style="16" customWidth="1"/>
    <col min="5" max="5" width="16" style="16" customWidth="1"/>
    <col min="6" max="6" width="23" style="16" customWidth="1"/>
    <col min="7" max="16384" width="9.140625" style="16"/>
  </cols>
  <sheetData>
    <row r="1" spans="1:6" ht="27.75" customHeight="1" x14ac:dyDescent="0.3">
      <c r="A1" s="23" t="s">
        <v>26</v>
      </c>
      <c r="B1" s="23"/>
      <c r="C1" s="23"/>
      <c r="D1" s="23"/>
      <c r="E1" s="23"/>
      <c r="F1" s="23"/>
    </row>
    <row r="2" spans="1:6" ht="28.5" customHeight="1" x14ac:dyDescent="0.3">
      <c r="A2" s="29" t="s">
        <v>0</v>
      </c>
      <c r="B2" s="29"/>
      <c r="C2" s="29"/>
      <c r="D2" s="29"/>
      <c r="E2" s="29"/>
      <c r="F2" s="29"/>
    </row>
    <row r="3" spans="1:6" ht="18.75" customHeight="1" x14ac:dyDescent="0.3">
      <c r="A3" s="27" t="s">
        <v>1</v>
      </c>
      <c r="B3" s="27" t="s">
        <v>2</v>
      </c>
      <c r="C3" s="13"/>
      <c r="D3" s="25" t="s">
        <v>27</v>
      </c>
      <c r="E3" s="25" t="s">
        <v>29</v>
      </c>
      <c r="F3" s="25" t="s">
        <v>28</v>
      </c>
    </row>
    <row r="4" spans="1:6" ht="65.25" customHeight="1" x14ac:dyDescent="0.3">
      <c r="A4" s="28"/>
      <c r="B4" s="28"/>
      <c r="C4" s="12"/>
      <c r="D4" s="25"/>
      <c r="E4" s="25"/>
      <c r="F4" s="25"/>
    </row>
    <row r="5" spans="1:6" ht="29.25" customHeight="1" x14ac:dyDescent="0.3">
      <c r="A5" s="2" t="s">
        <v>41</v>
      </c>
      <c r="B5" s="12" t="s">
        <v>3</v>
      </c>
      <c r="C5" s="14">
        <v>250000</v>
      </c>
      <c r="D5" s="5">
        <v>35</v>
      </c>
      <c r="E5" s="5" t="s">
        <v>30</v>
      </c>
      <c r="F5" s="5">
        <f>D5</f>
        <v>35</v>
      </c>
    </row>
    <row r="6" spans="1:6" ht="42" customHeight="1" x14ac:dyDescent="0.3">
      <c r="A6" s="2" t="s">
        <v>4</v>
      </c>
      <c r="B6" s="12" t="s">
        <v>3</v>
      </c>
      <c r="C6" s="14">
        <v>300000</v>
      </c>
      <c r="D6" s="5">
        <v>40</v>
      </c>
      <c r="E6" s="5" t="s">
        <v>30</v>
      </c>
      <c r="F6" s="5">
        <f>D6</f>
        <v>40</v>
      </c>
    </row>
    <row r="7" spans="1:6" ht="33.75" customHeight="1" x14ac:dyDescent="0.3">
      <c r="A7" s="20" t="s">
        <v>42</v>
      </c>
      <c r="B7" s="21"/>
      <c r="C7" s="21"/>
      <c r="D7" s="21"/>
      <c r="E7" s="21"/>
      <c r="F7" s="22"/>
    </row>
    <row r="8" spans="1:6" x14ac:dyDescent="0.3">
      <c r="A8" s="2" t="s">
        <v>5</v>
      </c>
      <c r="B8" s="12" t="s">
        <v>6</v>
      </c>
      <c r="C8" s="14">
        <v>100000</v>
      </c>
      <c r="D8" s="5">
        <v>21.67</v>
      </c>
      <c r="E8" s="5">
        <f t="shared" ref="E8:E31" si="0">D8*20/100</f>
        <v>4.3340000000000005</v>
      </c>
      <c r="F8" s="5">
        <f t="shared" ref="F8:F31" si="1">D8+E8</f>
        <v>26.004000000000001</v>
      </c>
    </row>
    <row r="9" spans="1:6" x14ac:dyDescent="0.3">
      <c r="A9" s="2" t="s">
        <v>7</v>
      </c>
      <c r="B9" s="12" t="s">
        <v>6</v>
      </c>
      <c r="C9" s="14">
        <v>50000</v>
      </c>
      <c r="D9" s="5">
        <v>16.670000000000002</v>
      </c>
      <c r="E9" s="5">
        <f t="shared" si="0"/>
        <v>3.3340000000000005</v>
      </c>
      <c r="F9" s="5">
        <f t="shared" si="1"/>
        <v>20.004000000000001</v>
      </c>
    </row>
    <row r="10" spans="1:6" ht="31.5" customHeight="1" x14ac:dyDescent="0.3">
      <c r="A10" s="20" t="s">
        <v>43</v>
      </c>
      <c r="B10" s="21"/>
      <c r="C10" s="21"/>
      <c r="D10" s="21"/>
      <c r="E10" s="21"/>
      <c r="F10" s="22"/>
    </row>
    <row r="11" spans="1:6" ht="27.75" customHeight="1" x14ac:dyDescent="0.3">
      <c r="A11" s="2" t="s">
        <v>8</v>
      </c>
      <c r="B11" s="12" t="s">
        <v>9</v>
      </c>
      <c r="C11" s="14">
        <v>700000</v>
      </c>
      <c r="D11" s="5">
        <v>83.33</v>
      </c>
      <c r="E11" s="5">
        <f t="shared" si="0"/>
        <v>16.666</v>
      </c>
      <c r="F11" s="5">
        <f t="shared" si="1"/>
        <v>99.995999999999995</v>
      </c>
    </row>
    <row r="12" spans="1:6" ht="33" customHeight="1" x14ac:dyDescent="0.3">
      <c r="A12" s="2" t="s">
        <v>10</v>
      </c>
      <c r="B12" s="12" t="s">
        <v>9</v>
      </c>
      <c r="C12" s="14">
        <v>100000</v>
      </c>
      <c r="D12" s="5">
        <v>16.670000000000002</v>
      </c>
      <c r="E12" s="5">
        <f t="shared" si="0"/>
        <v>3.3340000000000005</v>
      </c>
      <c r="F12" s="5">
        <f t="shared" si="1"/>
        <v>20.004000000000001</v>
      </c>
    </row>
    <row r="13" spans="1:6" ht="33" customHeight="1" x14ac:dyDescent="0.3">
      <c r="A13" s="20" t="s">
        <v>44</v>
      </c>
      <c r="B13" s="21"/>
      <c r="C13" s="21"/>
      <c r="D13" s="21"/>
      <c r="E13" s="21"/>
      <c r="F13" s="22"/>
    </row>
    <row r="14" spans="1:6" ht="28.5" customHeight="1" x14ac:dyDescent="0.3">
      <c r="A14" s="2" t="s">
        <v>8</v>
      </c>
      <c r="B14" s="12" t="s">
        <v>9</v>
      </c>
      <c r="C14" s="14">
        <v>1300000</v>
      </c>
      <c r="D14" s="5">
        <v>200</v>
      </c>
      <c r="E14" s="5">
        <f t="shared" si="0"/>
        <v>40</v>
      </c>
      <c r="F14" s="5">
        <f t="shared" si="1"/>
        <v>240</v>
      </c>
    </row>
    <row r="15" spans="1:6" ht="36" customHeight="1" x14ac:dyDescent="0.3">
      <c r="A15" s="2" t="s">
        <v>10</v>
      </c>
      <c r="B15" s="12" t="s">
        <v>9</v>
      </c>
      <c r="C15" s="14">
        <v>150000</v>
      </c>
      <c r="D15" s="5">
        <v>50</v>
      </c>
      <c r="E15" s="5">
        <f t="shared" si="0"/>
        <v>10</v>
      </c>
      <c r="F15" s="5">
        <f t="shared" si="1"/>
        <v>60</v>
      </c>
    </row>
    <row r="16" spans="1:6" ht="36.75" customHeight="1" x14ac:dyDescent="0.3">
      <c r="A16" s="20" t="s">
        <v>45</v>
      </c>
      <c r="B16" s="21"/>
      <c r="C16" s="21"/>
      <c r="D16" s="21"/>
      <c r="E16" s="21"/>
      <c r="F16" s="22"/>
    </row>
    <row r="17" spans="1:6" ht="23.25" customHeight="1" x14ac:dyDescent="0.3">
      <c r="A17" s="2" t="s">
        <v>11</v>
      </c>
      <c r="B17" s="12" t="s">
        <v>9</v>
      </c>
      <c r="C17" s="14">
        <v>1100000</v>
      </c>
      <c r="D17" s="5">
        <v>166.67</v>
      </c>
      <c r="E17" s="5">
        <f t="shared" si="0"/>
        <v>33.333999999999996</v>
      </c>
      <c r="F17" s="5">
        <f t="shared" si="1"/>
        <v>200.00399999999999</v>
      </c>
    </row>
    <row r="18" spans="1:6" ht="28.5" customHeight="1" x14ac:dyDescent="0.3">
      <c r="A18" s="2" t="s">
        <v>10</v>
      </c>
      <c r="B18" s="12" t="s">
        <v>9</v>
      </c>
      <c r="C18" s="14">
        <v>100000</v>
      </c>
      <c r="D18" s="5">
        <v>16.670000000000002</v>
      </c>
      <c r="E18" s="5">
        <f t="shared" si="0"/>
        <v>3.3340000000000005</v>
      </c>
      <c r="F18" s="5">
        <f t="shared" si="1"/>
        <v>20.004000000000001</v>
      </c>
    </row>
    <row r="19" spans="1:6" ht="32.25" customHeight="1" x14ac:dyDescent="0.3">
      <c r="A19" s="20" t="s">
        <v>46</v>
      </c>
      <c r="B19" s="21"/>
      <c r="C19" s="21"/>
      <c r="D19" s="21"/>
      <c r="E19" s="21"/>
      <c r="F19" s="22"/>
    </row>
    <row r="20" spans="1:6" ht="29.25" customHeight="1" x14ac:dyDescent="0.3">
      <c r="A20" s="2" t="s">
        <v>11</v>
      </c>
      <c r="B20" s="12" t="s">
        <v>9</v>
      </c>
      <c r="C20" s="14">
        <v>1500000</v>
      </c>
      <c r="D20" s="5">
        <v>495</v>
      </c>
      <c r="E20" s="5">
        <f t="shared" si="0"/>
        <v>99</v>
      </c>
      <c r="F20" s="5">
        <f t="shared" si="1"/>
        <v>594</v>
      </c>
    </row>
    <row r="21" spans="1:6" ht="32.25" customHeight="1" x14ac:dyDescent="0.3">
      <c r="A21" s="2" t="s">
        <v>10</v>
      </c>
      <c r="B21" s="12" t="s">
        <v>9</v>
      </c>
      <c r="C21" s="14">
        <v>150000</v>
      </c>
      <c r="D21" s="5">
        <v>50</v>
      </c>
      <c r="E21" s="5">
        <f t="shared" si="0"/>
        <v>10</v>
      </c>
      <c r="F21" s="5">
        <f t="shared" si="1"/>
        <v>60</v>
      </c>
    </row>
    <row r="22" spans="1:6" ht="66" customHeight="1" x14ac:dyDescent="0.3">
      <c r="A22" s="2" t="s">
        <v>47</v>
      </c>
      <c r="B22" s="12" t="s">
        <v>12</v>
      </c>
      <c r="C22" s="14">
        <v>150000</v>
      </c>
      <c r="D22" s="5">
        <v>16.670000000000002</v>
      </c>
      <c r="E22" s="5">
        <f t="shared" si="0"/>
        <v>3.3340000000000005</v>
      </c>
      <c r="F22" s="5">
        <f t="shared" si="1"/>
        <v>20.004000000000001</v>
      </c>
    </row>
    <row r="23" spans="1:6" ht="66" customHeight="1" x14ac:dyDescent="0.3">
      <c r="A23" s="2" t="s">
        <v>48</v>
      </c>
      <c r="B23" s="12" t="s">
        <v>12</v>
      </c>
      <c r="C23" s="14">
        <v>150000</v>
      </c>
      <c r="D23" s="5">
        <v>16.670000000000002</v>
      </c>
      <c r="E23" s="5">
        <f t="shared" si="0"/>
        <v>3.3340000000000005</v>
      </c>
      <c r="F23" s="5">
        <f t="shared" si="1"/>
        <v>20.004000000000001</v>
      </c>
    </row>
    <row r="24" spans="1:6" ht="47.25" customHeight="1" x14ac:dyDescent="0.3">
      <c r="A24" s="2" t="s">
        <v>49</v>
      </c>
      <c r="B24" s="12" t="s">
        <v>12</v>
      </c>
      <c r="C24" s="14">
        <v>150001</v>
      </c>
      <c r="D24" s="5">
        <v>20</v>
      </c>
      <c r="E24" s="5">
        <f t="shared" si="0"/>
        <v>4</v>
      </c>
      <c r="F24" s="5">
        <f t="shared" si="1"/>
        <v>24</v>
      </c>
    </row>
    <row r="25" spans="1:6" ht="48.75" customHeight="1" x14ac:dyDescent="0.3">
      <c r="A25" s="2" t="s">
        <v>50</v>
      </c>
      <c r="B25" s="12" t="s">
        <v>16</v>
      </c>
      <c r="C25" s="14"/>
      <c r="D25" s="5">
        <v>16.670000000000002</v>
      </c>
      <c r="E25" s="5">
        <f t="shared" si="0"/>
        <v>3.3340000000000005</v>
      </c>
      <c r="F25" s="5">
        <f t="shared" si="1"/>
        <v>20.004000000000001</v>
      </c>
    </row>
    <row r="26" spans="1:6" ht="24.75" customHeight="1" x14ac:dyDescent="0.3">
      <c r="A26" s="20" t="s">
        <v>51</v>
      </c>
      <c r="B26" s="21"/>
      <c r="C26" s="21"/>
      <c r="D26" s="21"/>
      <c r="E26" s="21"/>
      <c r="F26" s="22"/>
    </row>
    <row r="27" spans="1:6" ht="27" customHeight="1" x14ac:dyDescent="0.3">
      <c r="A27" s="2" t="s">
        <v>13</v>
      </c>
      <c r="B27" s="12" t="s">
        <v>9</v>
      </c>
      <c r="C27" s="14">
        <v>35000</v>
      </c>
      <c r="D27" s="5">
        <v>4</v>
      </c>
      <c r="E27" s="5">
        <f t="shared" si="0"/>
        <v>0.8</v>
      </c>
      <c r="F27" s="5">
        <f t="shared" si="1"/>
        <v>4.8</v>
      </c>
    </row>
    <row r="28" spans="1:6" ht="27" customHeight="1" x14ac:dyDescent="0.3">
      <c r="A28" s="2" t="s">
        <v>14</v>
      </c>
      <c r="B28" s="12" t="s">
        <v>9</v>
      </c>
      <c r="C28" s="14">
        <v>40000</v>
      </c>
      <c r="D28" s="5">
        <v>4.58</v>
      </c>
      <c r="E28" s="5">
        <f t="shared" si="0"/>
        <v>0.91599999999999993</v>
      </c>
      <c r="F28" s="5">
        <f t="shared" si="1"/>
        <v>5.4960000000000004</v>
      </c>
    </row>
    <row r="29" spans="1:6" ht="27" customHeight="1" x14ac:dyDescent="0.3">
      <c r="A29" s="2" t="s">
        <v>15</v>
      </c>
      <c r="B29" s="12" t="s">
        <v>9</v>
      </c>
      <c r="C29" s="14">
        <v>45000</v>
      </c>
      <c r="D29" s="5">
        <v>5</v>
      </c>
      <c r="E29" s="5">
        <f t="shared" si="0"/>
        <v>1</v>
      </c>
      <c r="F29" s="5">
        <f t="shared" si="1"/>
        <v>6</v>
      </c>
    </row>
    <row r="30" spans="1:6" ht="27" customHeight="1" x14ac:dyDescent="0.3">
      <c r="A30" s="2" t="s">
        <v>52</v>
      </c>
      <c r="B30" s="12" t="s">
        <v>16</v>
      </c>
      <c r="C30" s="14">
        <v>24000</v>
      </c>
      <c r="D30" s="5">
        <v>2.92</v>
      </c>
      <c r="E30" s="5">
        <f t="shared" si="0"/>
        <v>0.58399999999999996</v>
      </c>
      <c r="F30" s="5">
        <f t="shared" si="1"/>
        <v>3.504</v>
      </c>
    </row>
    <row r="31" spans="1:6" ht="27" customHeight="1" x14ac:dyDescent="0.3">
      <c r="A31" s="2" t="s">
        <v>53</v>
      </c>
      <c r="B31" s="12" t="s">
        <v>17</v>
      </c>
      <c r="C31" s="14">
        <v>51000</v>
      </c>
      <c r="D31" s="5">
        <v>5.5</v>
      </c>
      <c r="E31" s="5">
        <f t="shared" si="0"/>
        <v>1.1000000000000001</v>
      </c>
      <c r="F31" s="5">
        <f t="shared" si="1"/>
        <v>6.6</v>
      </c>
    </row>
    <row r="32" spans="1:6" ht="27" hidden="1" customHeight="1" x14ac:dyDescent="0.3">
      <c r="A32" s="3" t="s">
        <v>22</v>
      </c>
      <c r="B32" s="12" t="s">
        <v>18</v>
      </c>
      <c r="C32" s="14">
        <v>267600</v>
      </c>
      <c r="D32" s="5">
        <v>27</v>
      </c>
      <c r="E32" s="17" t="e">
        <f>#REF!*0.2</f>
        <v>#REF!</v>
      </c>
      <c r="F32" s="17" t="e">
        <f>#REF!+E32</f>
        <v>#REF!</v>
      </c>
    </row>
    <row r="33" spans="1:6" ht="27" hidden="1" customHeight="1" x14ac:dyDescent="0.3">
      <c r="A33" s="3" t="s">
        <v>23</v>
      </c>
      <c r="B33" s="12" t="s">
        <v>19</v>
      </c>
      <c r="C33" s="14">
        <v>5400</v>
      </c>
      <c r="D33" s="5">
        <v>0.55000000000000004</v>
      </c>
      <c r="E33" s="17" t="e">
        <f>#REF!*0.2</f>
        <v>#REF!</v>
      </c>
      <c r="F33" s="17" t="e">
        <f>#REF!+E33</f>
        <v>#REF!</v>
      </c>
    </row>
    <row r="34" spans="1:6" ht="36.75" hidden="1" customHeight="1" x14ac:dyDescent="0.3">
      <c r="A34" s="3" t="s">
        <v>24</v>
      </c>
      <c r="B34" s="12" t="s">
        <v>18</v>
      </c>
      <c r="C34" s="14">
        <v>457800</v>
      </c>
      <c r="D34" s="5">
        <v>46</v>
      </c>
      <c r="E34" s="17" t="e">
        <f>#REF!*0.2</f>
        <v>#REF!</v>
      </c>
      <c r="F34" s="17" t="e">
        <f>#REF!+E34</f>
        <v>#REF!</v>
      </c>
    </row>
    <row r="35" spans="1:6" ht="36.75" hidden="1" customHeight="1" x14ac:dyDescent="0.3">
      <c r="A35" s="3" t="s">
        <v>25</v>
      </c>
      <c r="B35" s="12" t="s">
        <v>16</v>
      </c>
      <c r="C35" s="14">
        <v>100000</v>
      </c>
      <c r="D35" s="5">
        <f t="shared" ref="D35:D37" si="2">ROUND(C35/10000,2)</f>
        <v>10</v>
      </c>
      <c r="E35" s="17" t="e">
        <f>#REF!*0.2</f>
        <v>#REF!</v>
      </c>
      <c r="F35" s="17" t="e">
        <f>#REF!+E35</f>
        <v>#REF!</v>
      </c>
    </row>
    <row r="36" spans="1:6" ht="36.75" hidden="1" customHeight="1" x14ac:dyDescent="0.3">
      <c r="A36" s="3" t="s">
        <v>20</v>
      </c>
      <c r="B36" s="12" t="s">
        <v>16</v>
      </c>
      <c r="C36" s="6">
        <v>500000</v>
      </c>
      <c r="D36" s="15">
        <f t="shared" si="2"/>
        <v>50</v>
      </c>
    </row>
    <row r="37" spans="1:6" ht="37.5" hidden="1" x14ac:dyDescent="0.3">
      <c r="A37" s="18" t="s">
        <v>21</v>
      </c>
      <c r="B37" s="12" t="s">
        <v>16</v>
      </c>
      <c r="C37" s="10">
        <v>200000</v>
      </c>
      <c r="D37" s="11">
        <f t="shared" si="2"/>
        <v>20</v>
      </c>
    </row>
    <row r="38" spans="1:6" x14ac:dyDescent="0.3">
      <c r="A38" s="19"/>
      <c r="B38" s="7"/>
      <c r="C38" s="8"/>
      <c r="D38" s="9"/>
    </row>
    <row r="39" spans="1:6" x14ac:dyDescent="0.3">
      <c r="A39" s="1"/>
      <c r="B39" s="26"/>
      <c r="C39" s="26"/>
      <c r="D39" s="26"/>
      <c r="E39" s="26"/>
      <c r="F39" s="26"/>
    </row>
    <row r="40" spans="1:6" x14ac:dyDescent="0.3">
      <c r="A40" s="23" t="s">
        <v>26</v>
      </c>
      <c r="B40" s="23"/>
      <c r="C40" s="23"/>
      <c r="D40" s="23"/>
      <c r="E40" s="23"/>
      <c r="F40" s="23"/>
    </row>
    <row r="41" spans="1:6" ht="48" customHeight="1" x14ac:dyDescent="0.3">
      <c r="A41" s="24" t="s">
        <v>54</v>
      </c>
      <c r="B41" s="24"/>
      <c r="C41" s="24"/>
      <c r="D41" s="24"/>
      <c r="E41" s="24"/>
      <c r="F41" s="24"/>
    </row>
    <row r="42" spans="1:6" x14ac:dyDescent="0.3">
      <c r="A42" s="12" t="s">
        <v>1</v>
      </c>
      <c r="B42" s="12" t="s">
        <v>2</v>
      </c>
      <c r="C42" s="13"/>
      <c r="D42" s="25" t="s">
        <v>27</v>
      </c>
      <c r="E42" s="25" t="s">
        <v>29</v>
      </c>
      <c r="F42" s="25" t="s">
        <v>28</v>
      </c>
    </row>
    <row r="43" spans="1:6" x14ac:dyDescent="0.3">
      <c r="A43" s="12"/>
      <c r="B43" s="12"/>
      <c r="C43" s="12"/>
      <c r="D43" s="25"/>
      <c r="E43" s="25"/>
      <c r="F43" s="25"/>
    </row>
    <row r="44" spans="1:6" x14ac:dyDescent="0.3">
      <c r="A44" s="20" t="s">
        <v>31</v>
      </c>
      <c r="B44" s="21"/>
      <c r="C44" s="21"/>
      <c r="D44" s="21"/>
      <c r="E44" s="21"/>
      <c r="F44" s="22"/>
    </row>
    <row r="45" spans="1:6" x14ac:dyDescent="0.3">
      <c r="A45" s="2" t="s">
        <v>8</v>
      </c>
      <c r="B45" s="12" t="s">
        <v>9</v>
      </c>
      <c r="C45" s="6">
        <v>1400000</v>
      </c>
      <c r="D45" s="5">
        <v>155</v>
      </c>
      <c r="E45" s="5">
        <f>D45*0.2</f>
        <v>31</v>
      </c>
      <c r="F45" s="5">
        <f>D45+E45</f>
        <v>186</v>
      </c>
    </row>
    <row r="46" spans="1:6" x14ac:dyDescent="0.3">
      <c r="A46" s="2" t="s">
        <v>10</v>
      </c>
      <c r="B46" s="12" t="s">
        <v>9</v>
      </c>
      <c r="C46" s="6">
        <v>140000</v>
      </c>
      <c r="D46" s="5">
        <v>15</v>
      </c>
      <c r="E46" s="5">
        <f t="shared" ref="E46:E64" si="3">D46*0.2</f>
        <v>3</v>
      </c>
      <c r="F46" s="5">
        <f t="shared" ref="F46:F64" si="4">D46+E46</f>
        <v>18</v>
      </c>
    </row>
    <row r="47" spans="1:6" x14ac:dyDescent="0.3">
      <c r="A47" s="20" t="s">
        <v>32</v>
      </c>
      <c r="B47" s="21"/>
      <c r="C47" s="21"/>
      <c r="D47" s="21"/>
      <c r="E47" s="21"/>
      <c r="F47" s="22"/>
    </row>
    <row r="48" spans="1:6" x14ac:dyDescent="0.3">
      <c r="A48" s="2" t="s">
        <v>8</v>
      </c>
      <c r="B48" s="12" t="s">
        <v>9</v>
      </c>
      <c r="C48" s="6">
        <v>1800000</v>
      </c>
      <c r="D48" s="5">
        <v>200</v>
      </c>
      <c r="E48" s="5">
        <f t="shared" si="3"/>
        <v>40</v>
      </c>
      <c r="F48" s="5">
        <f t="shared" si="4"/>
        <v>240</v>
      </c>
    </row>
    <row r="49" spans="1:6" x14ac:dyDescent="0.3">
      <c r="A49" s="2" t="s">
        <v>10</v>
      </c>
      <c r="B49" s="12" t="s">
        <v>9</v>
      </c>
      <c r="C49" s="6">
        <v>180000</v>
      </c>
      <c r="D49" s="5">
        <v>50</v>
      </c>
      <c r="E49" s="5">
        <f t="shared" si="3"/>
        <v>10</v>
      </c>
      <c r="F49" s="5">
        <f t="shared" si="4"/>
        <v>60</v>
      </c>
    </row>
    <row r="50" spans="1:6" x14ac:dyDescent="0.3">
      <c r="A50" s="20" t="s">
        <v>33</v>
      </c>
      <c r="B50" s="21"/>
      <c r="C50" s="21"/>
      <c r="D50" s="21"/>
      <c r="E50" s="21"/>
      <c r="F50" s="22"/>
    </row>
    <row r="51" spans="1:6" x14ac:dyDescent="0.3">
      <c r="A51" s="2" t="s">
        <v>11</v>
      </c>
      <c r="B51" s="12" t="s">
        <v>9</v>
      </c>
      <c r="C51" s="6">
        <v>1700000</v>
      </c>
      <c r="D51" s="5">
        <v>220</v>
      </c>
      <c r="E51" s="5">
        <f t="shared" si="3"/>
        <v>44</v>
      </c>
      <c r="F51" s="5">
        <f t="shared" si="4"/>
        <v>264</v>
      </c>
    </row>
    <row r="52" spans="1:6" x14ac:dyDescent="0.3">
      <c r="A52" s="2" t="s">
        <v>10</v>
      </c>
      <c r="B52" s="12" t="s">
        <v>9</v>
      </c>
      <c r="C52" s="6">
        <v>170000</v>
      </c>
      <c r="D52" s="5">
        <v>21.67</v>
      </c>
      <c r="E52" s="5">
        <f t="shared" si="3"/>
        <v>4.3340000000000005</v>
      </c>
      <c r="F52" s="5">
        <f t="shared" si="4"/>
        <v>26.004000000000001</v>
      </c>
    </row>
    <row r="53" spans="1:6" x14ac:dyDescent="0.3">
      <c r="A53" s="20" t="s">
        <v>34</v>
      </c>
      <c r="B53" s="21"/>
      <c r="C53" s="21"/>
      <c r="D53" s="21"/>
      <c r="E53" s="21"/>
      <c r="F53" s="22"/>
    </row>
    <row r="54" spans="1:6" x14ac:dyDescent="0.3">
      <c r="A54" s="2" t="s">
        <v>11</v>
      </c>
      <c r="B54" s="12" t="s">
        <v>9</v>
      </c>
      <c r="C54" s="6">
        <v>2000000</v>
      </c>
      <c r="D54" s="5">
        <v>500</v>
      </c>
      <c r="E54" s="5">
        <f t="shared" si="3"/>
        <v>100</v>
      </c>
      <c r="F54" s="5">
        <f t="shared" si="4"/>
        <v>600</v>
      </c>
    </row>
    <row r="55" spans="1:6" x14ac:dyDescent="0.3">
      <c r="A55" s="2" t="s">
        <v>10</v>
      </c>
      <c r="B55" s="12" t="s">
        <v>9</v>
      </c>
      <c r="C55" s="6">
        <v>220000</v>
      </c>
      <c r="D55" s="5">
        <v>50</v>
      </c>
      <c r="E55" s="5">
        <f t="shared" si="3"/>
        <v>10</v>
      </c>
      <c r="F55" s="5">
        <f t="shared" si="4"/>
        <v>60</v>
      </c>
    </row>
    <row r="56" spans="1:6" x14ac:dyDescent="0.3">
      <c r="A56" s="4" t="s">
        <v>35</v>
      </c>
      <c r="B56" s="12" t="s">
        <v>3</v>
      </c>
      <c r="C56" s="6">
        <v>350000</v>
      </c>
      <c r="D56" s="5">
        <v>47</v>
      </c>
      <c r="E56" s="5" t="s">
        <v>30</v>
      </c>
      <c r="F56" s="5">
        <f>D56</f>
        <v>47</v>
      </c>
    </row>
    <row r="57" spans="1:6" ht="37.5" x14ac:dyDescent="0.3">
      <c r="A57" s="4" t="s">
        <v>36</v>
      </c>
      <c r="B57" s="12" t="s">
        <v>3</v>
      </c>
      <c r="C57" s="6">
        <v>400000</v>
      </c>
      <c r="D57" s="5">
        <v>65</v>
      </c>
      <c r="E57" s="5" t="s">
        <v>30</v>
      </c>
      <c r="F57" s="5">
        <f>D57</f>
        <v>65</v>
      </c>
    </row>
    <row r="58" spans="1:6" ht="56.25" x14ac:dyDescent="0.3">
      <c r="A58" s="4" t="s">
        <v>37</v>
      </c>
      <c r="B58" s="12" t="s">
        <v>16</v>
      </c>
      <c r="C58" s="6"/>
      <c r="D58" s="5">
        <v>30</v>
      </c>
      <c r="E58" s="5">
        <f t="shared" si="3"/>
        <v>6</v>
      </c>
      <c r="F58" s="5">
        <f t="shared" si="4"/>
        <v>36</v>
      </c>
    </row>
    <row r="59" spans="1:6" x14ac:dyDescent="0.3">
      <c r="A59" s="20" t="s">
        <v>38</v>
      </c>
      <c r="B59" s="21"/>
      <c r="C59" s="21"/>
      <c r="D59" s="21"/>
      <c r="E59" s="21"/>
      <c r="F59" s="22"/>
    </row>
    <row r="60" spans="1:6" x14ac:dyDescent="0.3">
      <c r="A60" s="3" t="s">
        <v>13</v>
      </c>
      <c r="B60" s="12" t="s">
        <v>9</v>
      </c>
      <c r="C60" s="6">
        <v>35000</v>
      </c>
      <c r="D60" s="5">
        <v>4</v>
      </c>
      <c r="E60" s="5">
        <f t="shared" si="3"/>
        <v>0.8</v>
      </c>
      <c r="F60" s="5">
        <f t="shared" si="4"/>
        <v>4.8</v>
      </c>
    </row>
    <row r="61" spans="1:6" x14ac:dyDescent="0.3">
      <c r="A61" s="3" t="s">
        <v>14</v>
      </c>
      <c r="B61" s="12" t="s">
        <v>9</v>
      </c>
      <c r="C61" s="6">
        <v>40000</v>
      </c>
      <c r="D61" s="5">
        <v>4.58</v>
      </c>
      <c r="E61" s="5">
        <f t="shared" si="3"/>
        <v>0.91600000000000004</v>
      </c>
      <c r="F61" s="5">
        <f t="shared" si="4"/>
        <v>5.4960000000000004</v>
      </c>
    </row>
    <row r="62" spans="1:6" x14ac:dyDescent="0.3">
      <c r="A62" s="3" t="s">
        <v>15</v>
      </c>
      <c r="B62" s="12" t="s">
        <v>9</v>
      </c>
      <c r="C62" s="6">
        <v>45000</v>
      </c>
      <c r="D62" s="5">
        <v>5</v>
      </c>
      <c r="E62" s="5">
        <f t="shared" si="3"/>
        <v>1</v>
      </c>
      <c r="F62" s="5">
        <f t="shared" si="4"/>
        <v>6</v>
      </c>
    </row>
    <row r="63" spans="1:6" x14ac:dyDescent="0.3">
      <c r="A63" s="3" t="s">
        <v>39</v>
      </c>
      <c r="B63" s="12" t="s">
        <v>16</v>
      </c>
      <c r="C63" s="6">
        <v>24000</v>
      </c>
      <c r="D63" s="5">
        <v>2.92</v>
      </c>
      <c r="E63" s="5">
        <f t="shared" si="3"/>
        <v>0.58399999999999996</v>
      </c>
      <c r="F63" s="5">
        <f t="shared" si="4"/>
        <v>3.504</v>
      </c>
    </row>
    <row r="64" spans="1:6" x14ac:dyDescent="0.3">
      <c r="A64" s="3" t="s">
        <v>40</v>
      </c>
      <c r="B64" s="12" t="s">
        <v>17</v>
      </c>
      <c r="C64" s="6">
        <v>51000</v>
      </c>
      <c r="D64" s="5">
        <v>5.5</v>
      </c>
      <c r="E64" s="5">
        <f t="shared" si="3"/>
        <v>1.1000000000000001</v>
      </c>
      <c r="F64" s="5">
        <f t="shared" si="4"/>
        <v>6.6</v>
      </c>
    </row>
  </sheetData>
  <mergeCells count="24">
    <mergeCell ref="B39:F39"/>
    <mergeCell ref="A3:A4"/>
    <mergeCell ref="A1:F1"/>
    <mergeCell ref="A2:F2"/>
    <mergeCell ref="B3:B4"/>
    <mergeCell ref="D3:D4"/>
    <mergeCell ref="E3:E4"/>
    <mergeCell ref="F3:F4"/>
    <mergeCell ref="A7:F7"/>
    <mergeCell ref="A10:F10"/>
    <mergeCell ref="A13:F13"/>
    <mergeCell ref="A16:F16"/>
    <mergeCell ref="A19:F19"/>
    <mergeCell ref="A26:F26"/>
    <mergeCell ref="A40:F40"/>
    <mergeCell ref="A41:F41"/>
    <mergeCell ref="D42:D43"/>
    <mergeCell ref="E42:E43"/>
    <mergeCell ref="F42:F43"/>
    <mergeCell ref="A44:F44"/>
    <mergeCell ref="A47:F47"/>
    <mergeCell ref="A50:F50"/>
    <mergeCell ref="A53:F53"/>
    <mergeCell ref="A59:F59"/>
  </mergeCells>
  <pageMargins left="1.1811023622047245" right="0.39370078740157483" top="0.78740157480314965" bottom="0.78740157480314965" header="0" footer="0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Проживание</vt:lpstr>
      <vt:lpstr>Проживание!_ftn1</vt:lpstr>
      <vt:lpstr>Проживание!_ftnref1</vt:lpstr>
      <vt:lpstr>Проживание!Область_печати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2022-11-01T13:49:03Z</dcterms:modified>
</cp:coreProperties>
</file>